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11376" tabRatio="939"/>
  </bookViews>
  <sheets>
    <sheet name="Tonery" sheetId="22" r:id="rId1"/>
  </sheets>
  <definedNames>
    <definedName name="_xlnm.Print_Area" localSheetId="0">Tonery!$A$1:$O$20</definedName>
  </definedNames>
  <calcPr calcId="171027"/>
</workbook>
</file>

<file path=xl/calcChain.xml><?xml version="1.0" encoding="utf-8"?>
<calcChain xmlns="http://schemas.openxmlformats.org/spreadsheetml/2006/main">
  <c r="N18" i="22" l="1"/>
  <c r="N17" i="22"/>
  <c r="N16" i="22"/>
  <c r="N15" i="22"/>
  <c r="N14" i="22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K20" i="22" l="1"/>
  <c r="L20" i="22"/>
</calcChain>
</file>

<file path=xl/sharedStrings.xml><?xml version="1.0" encoding="utf-8"?>
<sst xmlns="http://schemas.openxmlformats.org/spreadsheetml/2006/main" count="78" uniqueCount="57">
  <si>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</si>
  <si>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</si>
  <si>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</si>
  <si>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</si>
  <si>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</si>
  <si>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</si>
  <si>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</si>
  <si>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</si>
  <si>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</si>
  <si>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</si>
  <si>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</si>
  <si>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</si>
  <si>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</si>
  <si>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</si>
  <si>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</si>
  <si>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</si>
  <si>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</si>
  <si>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</si>
  <si>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Tonery pro tiskárnu OKI MC 332 Y = žlutý toner</t>
  </si>
  <si>
    <t xml:space="preserve">Originální toner. Výtěžnost: 1500str                          </t>
  </si>
  <si>
    <t xml:space="preserve">Tonery pro tiskárnu OKI MC 332 M = červený </t>
  </si>
  <si>
    <t xml:space="preserve">Tonery pro tiskárnu OKI MC 332 C = modrý </t>
  </si>
  <si>
    <t xml:space="preserve">Tonery pro tiskárnu OKI MC 332 K = černý </t>
  </si>
  <si>
    <t xml:space="preserve">Originální toner. Výtěžnost: 2200 str.                          </t>
  </si>
  <si>
    <t>Ivana Čadová, tel. 37763 1031</t>
  </si>
  <si>
    <t xml:space="preserve">Rektorát - Univerzitní 8, UR 412, Plzeň </t>
  </si>
  <si>
    <t>Martina Martínková tel.37763 7701</t>
  </si>
  <si>
    <t>Univerzitní 18, Plzeń</t>
  </si>
  <si>
    <t>Originální, kapacita 5000 stran</t>
  </si>
  <si>
    <t>DFAV - pí Suchomelová, tel: 37763 2001</t>
  </si>
  <si>
    <t>Technická 8, Plzeń</t>
  </si>
  <si>
    <t>Toner do tiskárny Triumph Adler 3505ci ČERNÝ</t>
  </si>
  <si>
    <t>Toner do tiskárny Triumph Adler 3505ci CYAN</t>
  </si>
  <si>
    <t>Toner do tiskárny Triumph Adler 3505ci MAGENTA</t>
  </si>
  <si>
    <t>Toner do tiskárny Triumph Adler 3505ci YELLOW</t>
  </si>
  <si>
    <t>Odpadní nádobka do tiskárny Triumph Adler 3505ci</t>
  </si>
  <si>
    <t>Odpadní nádobka</t>
  </si>
  <si>
    <t>Originální toner. Výtěžnost 25000 str.</t>
  </si>
  <si>
    <t>Originální toner. Výtěžnost 15000 str.</t>
  </si>
  <si>
    <t>Univerzitní 8, Plzeň, 30100, č. místnosti: UR 305</t>
  </si>
  <si>
    <t>KR - Lenka Caisová, 721655416</t>
  </si>
  <si>
    <t>Tonery - 027 - 2017 (T-027-2017)</t>
  </si>
  <si>
    <t>Priloha_c._1_Kupni_smlouvy_technicka_specifikace_T-027-2017</t>
  </si>
  <si>
    <t>samostatná faktura</t>
  </si>
  <si>
    <t>Originální toner. Výtěžnost 25 000 stran.</t>
  </si>
  <si>
    <t>Originální toner. Výtěžnost 2000 stran.</t>
  </si>
  <si>
    <t xml:space="preserve">Název 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</si>
  <si>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</si>
  <si>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</si>
  <si>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</si>
  <si>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</si>
  <si>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</t>
  </si>
  <si>
    <t>CPV - výběr
TONERY</t>
  </si>
  <si>
    <t>Toner  pro kopírku OKI MC 562 modrý</t>
  </si>
  <si>
    <t xml:space="preserve">Toner pro kopírku Triump - Adler DCC 2935 černý </t>
  </si>
  <si>
    <t>Toner do tiskárny OKI C5900 - žluty</t>
  </si>
  <si>
    <t>WT860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</si>
</sst>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left" vertical="center" wrapTex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0" fontId="4" fillId="4" borderId="7" xfId="0" applyNumberFormat="1" applyFont="1" applyFill="1" applyBorder="1" applyAlignment="1" applyProtection="1">
      <alignment horizontal="center" vertical="center" wrapText="1" shrinkToFit="1"/>
    </xf>
    <xf numFmtId="0" fontId="4" fillId="4" borderId="9" xfId="0" applyNumberFormat="1" applyFont="1" applyFill="1" applyBorder="1" applyAlignment="1" applyProtection="1">
      <alignment horizontal="left" vertical="center" wrapText="1" shrinkToFit="1"/>
    </xf>
    <xf numFmtId="0" fontId="4" fillId="4" borderId="9" xfId="0" applyNumberFormat="1" applyFont="1" applyFill="1" applyBorder="1" applyAlignment="1" applyProtection="1">
      <alignment horizontal="center" vertical="center" wrapText="1" shrinkToFi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zoomScale="60" zoomScaleNormal="60" zoomScaleSheetLayoutView="55" workbookViewId="0">
      <selection activeCell="F15" sqref="F15"/>
    </sheetView>
  </sheetViews>
  <sheetFormatPr defaultColWidth="8.88671875" defaultRowHeight="14.4" x14ac:dyDescent="0.3"/>
  <cols>
    <col min="1" max="1" width="5.6640625" style="64" customWidth="1"/>
    <col min="2" max="2" width="45" style="8" customWidth="1"/>
    <col min="3" max="3" width="9.6640625" style="84" customWidth="1"/>
    <col min="4" max="4" width="9" style="12" customWidth="1"/>
    <col min="5" max="5" width="40.6640625" style="8" customWidth="1"/>
    <col min="6" max="6" width="27.44140625" style="85" customWidth="1"/>
    <col min="7" max="7" width="20.88671875" style="8" customWidth="1"/>
    <col min="8" max="8" width="18.5546875" style="9" customWidth="1"/>
    <col min="9" max="9" width="19.44140625" style="8" customWidth="1"/>
    <col min="10" max="10" width="22.109375" style="85" hidden="1" customWidth="1"/>
    <col min="11" max="11" width="20.88671875" style="64" customWidth="1"/>
    <col min="12" max="12" width="26.5546875" style="64" customWidth="1"/>
    <col min="13" max="13" width="21" style="64" customWidth="1"/>
    <col min="14" max="14" width="19.44140625" style="64" customWidth="1"/>
    <col min="15" max="15" width="51.6640625" style="94" customWidth="1"/>
    <col min="16" max="16384" width="8.88671875" style="64"/>
  </cols>
  <sheetData>
    <row r="1" spans="1:15" s="9" customFormat="1" ht="24.6" customHeight="1" x14ac:dyDescent="0.25">
      <c r="A1" s="108" t="s">
        <v>41</v>
      </c>
      <c r="B1" s="109"/>
      <c r="C1" s="12"/>
      <c r="D1" s="12"/>
      <c r="E1" s="8"/>
      <c r="F1" s="48"/>
      <c r="G1" s="49"/>
      <c r="H1" s="50"/>
      <c r="I1" s="8"/>
      <c r="J1" s="8"/>
      <c r="L1" s="110" t="s">
        <v>42</v>
      </c>
      <c r="M1" s="110"/>
      <c r="N1" s="110"/>
      <c r="O1" s="51"/>
    </row>
    <row r="2" spans="1:15" s="9" customFormat="1" ht="18.75" customHeight="1" x14ac:dyDescent="0.25">
      <c r="B2" s="8"/>
      <c r="C2" s="6"/>
      <c r="D2" s="7"/>
      <c r="E2" s="52"/>
      <c r="F2" s="52"/>
      <c r="G2" s="52"/>
      <c r="H2" s="52"/>
      <c r="I2" s="8"/>
      <c r="J2" s="8"/>
      <c r="L2" s="53"/>
      <c r="M2" s="53"/>
      <c r="O2" s="54"/>
    </row>
    <row r="3" spans="1:15" s="9" customFormat="1" ht="21" customHeight="1" x14ac:dyDescent="0.3">
      <c r="A3" s="55"/>
      <c r="B3" s="56" t="s">
        <v>13</v>
      </c>
      <c r="C3" s="52"/>
      <c r="D3" s="52"/>
      <c r="E3" s="52"/>
      <c r="F3" s="52"/>
      <c r="G3" s="52"/>
      <c r="H3" s="52"/>
      <c r="I3" s="53"/>
      <c r="J3" s="51"/>
      <c r="K3" s="51"/>
      <c r="L3" s="53"/>
      <c r="M3" s="53"/>
      <c r="O3" s="51"/>
    </row>
    <row r="4" spans="1:15" s="9" customFormat="1" ht="21" customHeight="1" thickBot="1" x14ac:dyDescent="0.35">
      <c r="A4" s="57"/>
      <c r="B4" s="58" t="s">
        <v>15</v>
      </c>
      <c r="C4" s="52"/>
      <c r="D4" s="52"/>
      <c r="E4" s="52"/>
      <c r="F4" s="52"/>
      <c r="G4" s="53"/>
      <c r="H4" s="53"/>
      <c r="I4" s="53"/>
      <c r="J4" s="8"/>
      <c r="K4" s="8"/>
      <c r="L4" s="53"/>
      <c r="M4" s="53"/>
      <c r="O4" s="51"/>
    </row>
    <row r="5" spans="1:15" s="9" customFormat="1" ht="32.25" customHeight="1" thickBot="1" x14ac:dyDescent="0.35">
      <c r="A5" s="10"/>
      <c r="B5" s="11"/>
      <c r="C5" s="12"/>
      <c r="D5" s="12"/>
      <c r="E5" s="8"/>
      <c r="F5" s="17" t="s">
        <v>14</v>
      </c>
      <c r="G5" s="8"/>
      <c r="I5" s="8"/>
      <c r="J5" s="13"/>
      <c r="L5" s="20" t="s">
        <v>14</v>
      </c>
      <c r="O5" s="59"/>
    </row>
    <row r="6" spans="1:15" s="9" customFormat="1" ht="112.5" customHeight="1" thickTop="1" thickBot="1" x14ac:dyDescent="0.35">
      <c r="A6" s="14" t="s">
        <v>1</v>
      </c>
      <c r="B6" s="26" t="s">
        <v>46</v>
      </c>
      <c r="C6" s="26" t="s">
        <v>0</v>
      </c>
      <c r="D6" s="26" t="s">
        <v>47</v>
      </c>
      <c r="E6" s="26" t="s">
        <v>48</v>
      </c>
      <c r="F6" s="23" t="s">
        <v>2</v>
      </c>
      <c r="G6" s="26" t="s">
        <v>49</v>
      </c>
      <c r="H6" s="30" t="s">
        <v>50</v>
      </c>
      <c r="I6" s="26" t="s">
        <v>51</v>
      </c>
      <c r="J6" s="26" t="s">
        <v>8</v>
      </c>
      <c r="K6" s="26" t="s">
        <v>9</v>
      </c>
      <c r="L6" s="21" t="s">
        <v>10</v>
      </c>
      <c r="M6" s="30" t="s">
        <v>11</v>
      </c>
      <c r="N6" s="30" t="s">
        <v>12</v>
      </c>
      <c r="O6" s="26" t="s">
        <v>52</v>
      </c>
    </row>
    <row r="7" spans="1:15" ht="24.75" customHeight="1" thickTop="1" x14ac:dyDescent="0.3">
      <c r="A7" s="60">
        <v>1</v>
      </c>
      <c r="B7" s="61" t="s">
        <v>18</v>
      </c>
      <c r="C7" s="62">
        <v>1</v>
      </c>
      <c r="D7" s="63" t="s">
        <v>17</v>
      </c>
      <c r="E7" s="61" t="s">
        <v>19</v>
      </c>
      <c r="F7" s="33">
        <v>46508713</v>
      </c>
      <c r="G7" s="105" t="s">
        <v>43</v>
      </c>
      <c r="H7" s="105" t="s">
        <v>24</v>
      </c>
      <c r="I7" s="105" t="s">
        <v>25</v>
      </c>
      <c r="J7" s="34">
        <f t="shared" ref="J7:J18" si="0">C7*K7</f>
        <v>2000</v>
      </c>
      <c r="K7" s="35">
        <v>2000</v>
      </c>
      <c r="L7" s="36">
        <v>1480</v>
      </c>
      <c r="M7" s="25">
        <f t="shared" ref="M7:M18" si="1">C7*L7</f>
        <v>1480</v>
      </c>
      <c r="N7" s="37" t="str">
        <f t="shared" ref="N7:N18" si="2">IF(ISNUMBER(L7), IF(L7&gt;K7,"NEVYHOVUJE","VYHOVUJE")," ")</f>
        <v>VYHOVUJE</v>
      </c>
      <c r="O7" s="95" t="s">
        <v>4</v>
      </c>
    </row>
    <row r="8" spans="1:15" ht="25.5" customHeight="1" x14ac:dyDescent="0.3">
      <c r="A8" s="65">
        <v>2</v>
      </c>
      <c r="B8" s="66" t="s">
        <v>20</v>
      </c>
      <c r="C8" s="32">
        <v>1</v>
      </c>
      <c r="D8" s="67" t="s">
        <v>17</v>
      </c>
      <c r="E8" s="66" t="s">
        <v>19</v>
      </c>
      <c r="F8" s="18">
        <v>46508714</v>
      </c>
      <c r="G8" s="107"/>
      <c r="H8" s="107"/>
      <c r="I8" s="107"/>
      <c r="J8" s="4">
        <f t="shared" si="0"/>
        <v>2000</v>
      </c>
      <c r="K8" s="38">
        <v>2000</v>
      </c>
      <c r="L8" s="39">
        <v>1480</v>
      </c>
      <c r="M8" s="19">
        <f t="shared" si="1"/>
        <v>1480</v>
      </c>
      <c r="N8" s="40" t="str">
        <f t="shared" si="2"/>
        <v>VYHOVUJE</v>
      </c>
      <c r="O8" s="96"/>
    </row>
    <row r="9" spans="1:15" ht="25.5" customHeight="1" x14ac:dyDescent="0.3">
      <c r="A9" s="65">
        <v>3</v>
      </c>
      <c r="B9" s="66" t="s">
        <v>21</v>
      </c>
      <c r="C9" s="32">
        <v>1</v>
      </c>
      <c r="D9" s="67" t="s">
        <v>17</v>
      </c>
      <c r="E9" s="66" t="s">
        <v>19</v>
      </c>
      <c r="F9" s="18">
        <v>46508715</v>
      </c>
      <c r="G9" s="107"/>
      <c r="H9" s="107"/>
      <c r="I9" s="107"/>
      <c r="J9" s="4">
        <f t="shared" si="0"/>
        <v>2000</v>
      </c>
      <c r="K9" s="38">
        <v>2000</v>
      </c>
      <c r="L9" s="39">
        <v>1480</v>
      </c>
      <c r="M9" s="19">
        <f t="shared" si="1"/>
        <v>1480</v>
      </c>
      <c r="N9" s="40" t="str">
        <f t="shared" si="2"/>
        <v>VYHOVUJE</v>
      </c>
      <c r="O9" s="96"/>
    </row>
    <row r="10" spans="1:15" ht="25.5" customHeight="1" thickBot="1" x14ac:dyDescent="0.35">
      <c r="A10" s="68">
        <v>4</v>
      </c>
      <c r="B10" s="69" t="s">
        <v>22</v>
      </c>
      <c r="C10" s="70">
        <v>1</v>
      </c>
      <c r="D10" s="71" t="s">
        <v>17</v>
      </c>
      <c r="E10" s="69" t="s">
        <v>23</v>
      </c>
      <c r="F10" s="22">
        <v>46508712</v>
      </c>
      <c r="G10" s="106"/>
      <c r="H10" s="106"/>
      <c r="I10" s="106"/>
      <c r="J10" s="5">
        <f t="shared" si="0"/>
        <v>2000</v>
      </c>
      <c r="K10" s="41">
        <v>2000</v>
      </c>
      <c r="L10" s="42">
        <v>1210</v>
      </c>
      <c r="M10" s="24">
        <f t="shared" si="1"/>
        <v>1210</v>
      </c>
      <c r="N10" s="43" t="str">
        <f t="shared" si="2"/>
        <v>VYHOVUJE</v>
      </c>
      <c r="O10" s="97"/>
    </row>
    <row r="11" spans="1:15" ht="25.5" customHeight="1" thickTop="1" x14ac:dyDescent="0.3">
      <c r="A11" s="60">
        <v>5</v>
      </c>
      <c r="B11" s="61" t="s">
        <v>54</v>
      </c>
      <c r="C11" s="62">
        <v>8</v>
      </c>
      <c r="D11" s="63" t="s">
        <v>17</v>
      </c>
      <c r="E11" s="61" t="s">
        <v>44</v>
      </c>
      <c r="F11" s="33">
        <v>653011010</v>
      </c>
      <c r="G11" s="105" t="s">
        <v>43</v>
      </c>
      <c r="H11" s="105" t="s">
        <v>26</v>
      </c>
      <c r="I11" s="105" t="s">
        <v>27</v>
      </c>
      <c r="J11" s="34">
        <f t="shared" si="0"/>
        <v>21600</v>
      </c>
      <c r="K11" s="35">
        <v>2700</v>
      </c>
      <c r="L11" s="36">
        <v>1834</v>
      </c>
      <c r="M11" s="25">
        <f t="shared" si="1"/>
        <v>14672</v>
      </c>
      <c r="N11" s="37" t="str">
        <f t="shared" si="2"/>
        <v>VYHOVUJE</v>
      </c>
      <c r="O11" s="95" t="s">
        <v>3</v>
      </c>
    </row>
    <row r="12" spans="1:15" ht="26.25" customHeight="1" thickBot="1" x14ac:dyDescent="0.35">
      <c r="A12" s="68">
        <v>6</v>
      </c>
      <c r="B12" s="69" t="s">
        <v>53</v>
      </c>
      <c r="C12" s="70">
        <v>2</v>
      </c>
      <c r="D12" s="71" t="s">
        <v>17</v>
      </c>
      <c r="E12" s="69" t="s">
        <v>45</v>
      </c>
      <c r="F12" s="22">
        <v>44469706</v>
      </c>
      <c r="G12" s="106"/>
      <c r="H12" s="106"/>
      <c r="I12" s="106"/>
      <c r="J12" s="5">
        <f t="shared" si="0"/>
        <v>3800</v>
      </c>
      <c r="K12" s="41">
        <v>1900</v>
      </c>
      <c r="L12" s="42">
        <v>1675</v>
      </c>
      <c r="M12" s="24">
        <f t="shared" si="1"/>
        <v>3350</v>
      </c>
      <c r="N12" s="43" t="str">
        <f t="shared" si="2"/>
        <v>VYHOVUJE</v>
      </c>
      <c r="O12" s="97"/>
    </row>
    <row r="13" spans="1:15" ht="54.75" customHeight="1" thickTop="1" thickBot="1" x14ac:dyDescent="0.35">
      <c r="A13" s="72">
        <v>7</v>
      </c>
      <c r="B13" s="73" t="s">
        <v>55</v>
      </c>
      <c r="C13" s="74">
        <v>1</v>
      </c>
      <c r="D13" s="75" t="s">
        <v>17</v>
      </c>
      <c r="E13" s="73" t="s">
        <v>28</v>
      </c>
      <c r="F13" s="27">
        <v>43324421</v>
      </c>
      <c r="G13" s="75" t="s">
        <v>43</v>
      </c>
      <c r="H13" s="75" t="s">
        <v>29</v>
      </c>
      <c r="I13" s="75" t="s">
        <v>30</v>
      </c>
      <c r="J13" s="28">
        <f t="shared" si="0"/>
        <v>4500</v>
      </c>
      <c r="K13" s="44">
        <v>4500</v>
      </c>
      <c r="L13" s="45">
        <v>3600</v>
      </c>
      <c r="M13" s="29">
        <f t="shared" si="1"/>
        <v>3600</v>
      </c>
      <c r="N13" s="46" t="str">
        <f t="shared" si="2"/>
        <v>VYHOVUJE</v>
      </c>
      <c r="O13" s="47" t="s">
        <v>3</v>
      </c>
    </row>
    <row r="14" spans="1:15" ht="48" customHeight="1" thickTop="1" x14ac:dyDescent="0.3">
      <c r="A14" s="60">
        <v>8</v>
      </c>
      <c r="B14" s="76" t="s">
        <v>31</v>
      </c>
      <c r="C14" s="62">
        <v>2</v>
      </c>
      <c r="D14" s="77" t="s">
        <v>17</v>
      </c>
      <c r="E14" s="76" t="s">
        <v>37</v>
      </c>
      <c r="F14" s="33">
        <v>653011010</v>
      </c>
      <c r="G14" s="105" t="s">
        <v>43</v>
      </c>
      <c r="H14" s="105" t="s">
        <v>40</v>
      </c>
      <c r="I14" s="105" t="s">
        <v>39</v>
      </c>
      <c r="J14" s="34">
        <f t="shared" si="0"/>
        <v>6000</v>
      </c>
      <c r="K14" s="35">
        <v>3000</v>
      </c>
      <c r="L14" s="36">
        <v>1834</v>
      </c>
      <c r="M14" s="25">
        <f t="shared" si="1"/>
        <v>3668</v>
      </c>
      <c r="N14" s="37" t="str">
        <f t="shared" si="2"/>
        <v>VYHOVUJE</v>
      </c>
      <c r="O14" s="95" t="s">
        <v>4</v>
      </c>
    </row>
    <row r="15" spans="1:15" ht="48" customHeight="1" x14ac:dyDescent="0.3">
      <c r="A15" s="65">
        <v>9</v>
      </c>
      <c r="B15" s="78" t="s">
        <v>32</v>
      </c>
      <c r="C15" s="32">
        <v>2</v>
      </c>
      <c r="D15" s="79" t="s">
        <v>17</v>
      </c>
      <c r="E15" s="78" t="s">
        <v>38</v>
      </c>
      <c r="F15" s="18">
        <v>653011011</v>
      </c>
      <c r="G15" s="107"/>
      <c r="H15" s="107"/>
      <c r="I15" s="107"/>
      <c r="J15" s="4">
        <f t="shared" si="0"/>
        <v>8000</v>
      </c>
      <c r="K15" s="38">
        <v>4000</v>
      </c>
      <c r="L15" s="39">
        <v>2480</v>
      </c>
      <c r="M15" s="19">
        <f t="shared" si="1"/>
        <v>4960</v>
      </c>
      <c r="N15" s="40" t="str">
        <f t="shared" si="2"/>
        <v>VYHOVUJE</v>
      </c>
      <c r="O15" s="96"/>
    </row>
    <row r="16" spans="1:15" ht="48" customHeight="1" x14ac:dyDescent="0.3">
      <c r="A16" s="65">
        <v>10</v>
      </c>
      <c r="B16" s="78" t="s">
        <v>33</v>
      </c>
      <c r="C16" s="32">
        <v>2</v>
      </c>
      <c r="D16" s="79" t="s">
        <v>17</v>
      </c>
      <c r="E16" s="78" t="s">
        <v>38</v>
      </c>
      <c r="F16" s="18">
        <v>653011014</v>
      </c>
      <c r="G16" s="107"/>
      <c r="H16" s="107"/>
      <c r="I16" s="107"/>
      <c r="J16" s="4">
        <f t="shared" si="0"/>
        <v>8000</v>
      </c>
      <c r="K16" s="38">
        <v>4000</v>
      </c>
      <c r="L16" s="39">
        <v>2480</v>
      </c>
      <c r="M16" s="19">
        <f t="shared" si="1"/>
        <v>4960</v>
      </c>
      <c r="N16" s="40" t="str">
        <f t="shared" si="2"/>
        <v>VYHOVUJE</v>
      </c>
      <c r="O16" s="96"/>
    </row>
    <row r="17" spans="1:16" ht="48" customHeight="1" x14ac:dyDescent="0.3">
      <c r="A17" s="65">
        <v>11</v>
      </c>
      <c r="B17" s="78" t="s">
        <v>34</v>
      </c>
      <c r="C17" s="32">
        <v>2</v>
      </c>
      <c r="D17" s="79" t="s">
        <v>17</v>
      </c>
      <c r="E17" s="78" t="s">
        <v>38</v>
      </c>
      <c r="F17" s="18">
        <v>653011016</v>
      </c>
      <c r="G17" s="107"/>
      <c r="H17" s="107"/>
      <c r="I17" s="107"/>
      <c r="J17" s="4">
        <f t="shared" si="0"/>
        <v>8000</v>
      </c>
      <c r="K17" s="38">
        <v>4000</v>
      </c>
      <c r="L17" s="39">
        <v>2480</v>
      </c>
      <c r="M17" s="19">
        <f t="shared" si="1"/>
        <v>4960</v>
      </c>
      <c r="N17" s="40" t="str">
        <f t="shared" si="2"/>
        <v>VYHOVUJE</v>
      </c>
      <c r="O17" s="96"/>
    </row>
    <row r="18" spans="1:16" ht="48" customHeight="1" thickBot="1" x14ac:dyDescent="0.35">
      <c r="A18" s="68">
        <v>12</v>
      </c>
      <c r="B18" s="69" t="s">
        <v>35</v>
      </c>
      <c r="C18" s="70">
        <v>5</v>
      </c>
      <c r="D18" s="71" t="s">
        <v>17</v>
      </c>
      <c r="E18" s="69" t="s">
        <v>36</v>
      </c>
      <c r="F18" s="22" t="s">
        <v>56</v>
      </c>
      <c r="G18" s="106"/>
      <c r="H18" s="106"/>
      <c r="I18" s="106"/>
      <c r="J18" s="5">
        <f t="shared" si="0"/>
        <v>1500</v>
      </c>
      <c r="K18" s="41">
        <v>300</v>
      </c>
      <c r="L18" s="42">
        <v>199</v>
      </c>
      <c r="M18" s="24">
        <f t="shared" si="1"/>
        <v>995</v>
      </c>
      <c r="N18" s="43" t="str">
        <f t="shared" si="2"/>
        <v>VYHOVUJE</v>
      </c>
      <c r="O18" s="97"/>
    </row>
    <row r="19" spans="1:16" ht="60.75" customHeight="1" thickTop="1" thickBot="1" x14ac:dyDescent="0.35">
      <c r="A19" s="111" t="s">
        <v>16</v>
      </c>
      <c r="B19" s="111"/>
      <c r="C19" s="111"/>
      <c r="D19" s="111"/>
      <c r="E19" s="111"/>
      <c r="F19" s="111"/>
      <c r="G19" s="111"/>
      <c r="H19" s="80"/>
      <c r="I19" s="80"/>
      <c r="J19" s="1"/>
      <c r="K19" s="26" t="s">
        <v>6</v>
      </c>
      <c r="L19" s="98" t="s">
        <v>7</v>
      </c>
      <c r="M19" s="99"/>
      <c r="N19" s="100"/>
      <c r="O19" s="81"/>
    </row>
    <row r="20" spans="1:16" ht="33" customHeight="1" thickTop="1" thickBot="1" x14ac:dyDescent="0.35">
      <c r="A20" s="101" t="s">
        <v>5</v>
      </c>
      <c r="B20" s="101"/>
      <c r="C20" s="101"/>
      <c r="D20" s="101"/>
      <c r="E20" s="101"/>
      <c r="F20" s="101"/>
      <c r="G20" s="82"/>
      <c r="H20" s="15"/>
      <c r="I20" s="15"/>
      <c r="J20" s="2"/>
      <c r="K20" s="31">
        <f>SUM(J7:J18)</f>
        <v>69400</v>
      </c>
      <c r="L20" s="102">
        <f>SUM(M7:M18)</f>
        <v>46815</v>
      </c>
      <c r="M20" s="103"/>
      <c r="N20" s="104"/>
      <c r="O20" s="83"/>
    </row>
    <row r="21" spans="1:16" ht="39.75" customHeight="1" thickTop="1" x14ac:dyDescent="0.25">
      <c r="H21" s="16"/>
      <c r="I21" s="16"/>
      <c r="J21" s="86"/>
      <c r="K21" s="86"/>
      <c r="L21" s="87"/>
      <c r="M21" s="87"/>
      <c r="N21" s="87"/>
      <c r="O21" s="83"/>
      <c r="P21" s="87"/>
    </row>
    <row r="22" spans="1:16" ht="19.95" customHeight="1" x14ac:dyDescent="0.25">
      <c r="H22" s="16"/>
      <c r="I22" s="16"/>
      <c r="J22" s="86"/>
      <c r="K22" s="3"/>
      <c r="L22" s="3"/>
      <c r="M22" s="3"/>
      <c r="N22" s="87"/>
      <c r="O22" s="83"/>
      <c r="P22" s="87"/>
    </row>
    <row r="23" spans="1:16" ht="71.25" customHeight="1" x14ac:dyDescent="0.25">
      <c r="H23" s="16"/>
      <c r="I23" s="16"/>
      <c r="J23" s="86"/>
      <c r="K23" s="3"/>
      <c r="L23" s="3"/>
      <c r="M23" s="3"/>
      <c r="N23" s="87"/>
      <c r="O23" s="83"/>
      <c r="P23" s="87"/>
    </row>
    <row r="24" spans="1:16" ht="36" customHeight="1" x14ac:dyDescent="0.3">
      <c r="H24" s="88"/>
      <c r="I24" s="88"/>
      <c r="J24" s="89"/>
      <c r="K24" s="86"/>
      <c r="L24" s="87"/>
      <c r="M24" s="87"/>
      <c r="N24" s="87"/>
      <c r="O24" s="83"/>
      <c r="P24" s="87"/>
    </row>
    <row r="25" spans="1:16" ht="14.25" customHeight="1" x14ac:dyDescent="0.3">
      <c r="A25" s="87"/>
      <c r="B25" s="90"/>
      <c r="C25" s="91"/>
      <c r="D25" s="92"/>
      <c r="E25" s="90"/>
      <c r="F25" s="86"/>
      <c r="G25" s="90"/>
      <c r="H25" s="93"/>
      <c r="I25" s="93"/>
      <c r="J25" s="86"/>
      <c r="K25" s="86"/>
      <c r="L25" s="87"/>
      <c r="M25" s="87"/>
      <c r="N25" s="87"/>
      <c r="O25" s="83"/>
      <c r="P25" s="87"/>
    </row>
    <row r="26" spans="1:16" ht="14.25" customHeight="1" x14ac:dyDescent="0.3">
      <c r="A26" s="87"/>
      <c r="B26" s="90"/>
      <c r="C26" s="91"/>
      <c r="D26" s="92"/>
      <c r="E26" s="90"/>
      <c r="F26" s="86"/>
      <c r="G26" s="90"/>
      <c r="H26" s="93"/>
      <c r="I26" s="93"/>
      <c r="J26" s="86"/>
      <c r="K26" s="86"/>
      <c r="L26" s="87"/>
      <c r="M26" s="87"/>
      <c r="N26" s="87"/>
      <c r="O26" s="83"/>
      <c r="P26" s="87"/>
    </row>
    <row r="27" spans="1:16" ht="14.25" customHeight="1" x14ac:dyDescent="0.3">
      <c r="A27" s="87"/>
      <c r="B27" s="90"/>
      <c r="C27" s="91"/>
      <c r="D27" s="92"/>
      <c r="E27" s="90"/>
      <c r="F27" s="86"/>
      <c r="G27" s="90"/>
      <c r="H27" s="93"/>
      <c r="I27" s="93"/>
      <c r="J27" s="86"/>
      <c r="K27" s="86"/>
      <c r="L27" s="87"/>
      <c r="M27" s="87"/>
      <c r="N27" s="87"/>
      <c r="O27" s="83"/>
      <c r="P27" s="87"/>
    </row>
    <row r="28" spans="1:16" ht="14.25" customHeight="1" x14ac:dyDescent="0.3">
      <c r="A28" s="87"/>
      <c r="B28" s="90"/>
      <c r="C28" s="91"/>
      <c r="D28" s="92"/>
      <c r="E28" s="90"/>
      <c r="F28" s="86"/>
      <c r="G28" s="90"/>
      <c r="H28" s="93"/>
      <c r="I28" s="93"/>
      <c r="J28" s="86"/>
      <c r="K28" s="86"/>
      <c r="L28" s="87"/>
      <c r="M28" s="87"/>
      <c r="N28" s="87"/>
      <c r="O28" s="83"/>
      <c r="P28" s="87"/>
    </row>
    <row r="29" spans="1:16" x14ac:dyDescent="0.3">
      <c r="B29" s="9"/>
      <c r="C29" s="64"/>
      <c r="D29" s="9"/>
      <c r="E29" s="9"/>
      <c r="F29" s="64"/>
      <c r="G29" s="9"/>
      <c r="I29" s="9"/>
      <c r="J29" s="64"/>
    </row>
    <row r="30" spans="1:16" x14ac:dyDescent="0.3">
      <c r="B30" s="9"/>
      <c r="C30" s="64"/>
      <c r="D30" s="9"/>
      <c r="E30" s="9"/>
      <c r="F30" s="64"/>
      <c r="G30" s="9"/>
      <c r="I30" s="9"/>
      <c r="J30" s="64"/>
    </row>
    <row r="31" spans="1:16" x14ac:dyDescent="0.3">
      <c r="B31" s="9"/>
      <c r="C31" s="64"/>
      <c r="D31" s="9"/>
      <c r="E31" s="9"/>
      <c r="F31" s="64"/>
      <c r="G31" s="9"/>
      <c r="I31" s="9"/>
      <c r="J31" s="64"/>
    </row>
  </sheetData>
  <sheetProtection password="F79C" sheet="1" objects="1" scenarios="1" selectLockedCells="1"/>
  <mergeCells count="18">
    <mergeCell ref="A1:B1"/>
    <mergeCell ref="L1:N1"/>
    <mergeCell ref="A19:G19"/>
    <mergeCell ref="G7:G10"/>
    <mergeCell ref="H7:H10"/>
    <mergeCell ref="I7:I10"/>
    <mergeCell ref="O7:O10"/>
    <mergeCell ref="O11:O12"/>
    <mergeCell ref="L19:N19"/>
    <mergeCell ref="A20:F20"/>
    <mergeCell ref="L20:N20"/>
    <mergeCell ref="O14:O18"/>
    <mergeCell ref="G11:G12"/>
    <mergeCell ref="G14:G18"/>
    <mergeCell ref="H14:H18"/>
    <mergeCell ref="I14:I18"/>
    <mergeCell ref="H11:H12"/>
    <mergeCell ref="I11:I12"/>
  </mergeCells>
  <conditionalFormatting sqref="C7:C12 A7:A18">
    <cfRule type="containsBlanks" dxfId="12" priority="53">
      <formula>LEN(TRIM(A7))=0</formula>
    </cfRule>
  </conditionalFormatting>
  <conditionalFormatting sqref="A7:A18">
    <cfRule type="cellIs" dxfId="11" priority="48" operator="greaterThanOrEqual">
      <formula>1</formula>
    </cfRule>
  </conditionalFormatting>
  <conditionalFormatting sqref="N7:N18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F7:F18 L7:L18">
    <cfRule type="notContainsBlanks" dxfId="8" priority="18">
      <formula>LEN(TRIM(F7))&gt;0</formula>
    </cfRule>
    <cfRule type="containsBlanks" dxfId="7" priority="19">
      <formula>LEN(TRIM(F7))=0</formula>
    </cfRule>
  </conditionalFormatting>
  <conditionalFormatting sqref="F7:F18 L7:L18">
    <cfRule type="notContainsBlanks" dxfId="6" priority="17">
      <formula>LEN(TRIM(F7))&gt;0</formula>
    </cfRule>
  </conditionalFormatting>
  <conditionalFormatting sqref="F7:F18">
    <cfRule type="notContainsBlanks" dxfId="5" priority="16">
      <formula>LEN(TRIM(F7))&gt;0</formula>
    </cfRule>
    <cfRule type="containsBlanks" dxfId="4" priority="20">
      <formula>LEN(TRIM(F7))=0</formula>
    </cfRule>
  </conditionalFormatting>
  <conditionalFormatting sqref="C13">
    <cfRule type="containsBlanks" dxfId="3" priority="4">
      <formula>LEN(TRIM(C13))=0</formula>
    </cfRule>
  </conditionalFormatting>
  <conditionalFormatting sqref="C14:C15 C18">
    <cfRule type="containsBlanks" dxfId="2" priority="3">
      <formula>LEN(TRIM(C14))=0</formula>
    </cfRule>
  </conditionalFormatting>
  <conditionalFormatting sqref="C17">
    <cfRule type="containsBlanks" dxfId="1" priority="2">
      <formula>LEN(TRIM(C17))=0</formula>
    </cfRule>
  </conditionalFormatting>
  <conditionalFormatting sqref="C16">
    <cfRule type="containsBlanks" dxfId="0" priority="1">
      <formula>LEN(TRIM(C16))=0</formula>
    </cfRule>
  </conditionalFormatting>
  <pageMargins left="0.70866141732283472" right="0.70866141732283472" top="0.78740157480314965" bottom="0.78740157480314965" header="0.31496062992125984" footer="0.31496062992125984"/>
  <pageSetup paperSize="9" scale="39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/M6vfAxAyzJOcm5+DcJW/bRu+WM=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G4h0UXPNZABgzf8iOjxFndp/vAw=</DigestValue>
    </Reference>
  </SignedInfo>
  <SignatureValue>ZOM0vHWjHoqGmPpsYwt7HbP18WXnqvqAx0rab+cpMJRFpWrY5TzTRtrko76+Ui6kIqyQzugeOMND
AbcAJq6acruOQqS4PWdsUqpTB0E8cKuUFJoMwowlQqwqadrBo+ShIXcro2GYsf7chjNSeyfdH0PM
DrmT5MK4ysTjmfgr3AKSRfJfvEFijVgaNQ4inCXXzMQpkbUJ1bYYECURf4WjydtETwaBkMvss92q
uIgdsH5r7eg+WQLt7iM8ZMmP//KjJ5UC5D+cKsj7xYEpficLOf3qHNzTExVhtW1TWG5kWBo2paJm
ZB1mERwKGy5eFGzzWlc6etmJ/4z6TiEthplJlg==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Mi6QMwBrC9WPwpcB0tf6NLgbd6I=</DigestValue>
      </Reference>
      <Reference URI="/xl/worksheets/sheet1.xml?ContentType=application/vnd.openxmlformats-officedocument.spreadsheetml.worksheet+xml">
        <DigestMethod Algorithm="http://www.w3.org/2000/09/xmldsig#sha1"/>
        <DigestValue>Mi3uGFo5UOezR3rNyeiWVOfA0wc=</DigestValue>
      </Reference>
      <Reference URI="/xl/styles.xml?ContentType=application/vnd.openxmlformats-officedocument.spreadsheetml.styles+xml">
        <DigestMethod Algorithm="http://www.w3.org/2000/09/xmldsig#sha1"/>
        <DigestValue>V/7G4oNRoff1bBLlt93ylNPHoQE=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f0x5VlkhfZD2VFS9JMVgLGk5BJQ=</DigestValue>
      </Reference>
      <Reference URI="/xl/sharedStrings.xml?ContentType=application/vnd.openxmlformats-officedocument.spreadsheetml.sharedStrings+xml">
        <DigestMethod Algorithm="http://www.w3.org/2000/09/xmldsig#sha1"/>
        <DigestValue>7aVdeqKI1pKigonMwbUb6R1yfuQ=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2017-07-24T13:37:01Z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2017-07-24T13:37:01Z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Milan VANČÁT</cp:lastModifiedBy>
  <cp:lastPrinted>2015-06-17T10:31:14Z</cp:lastPrinted>
  <dcterms:created xsi:type="dcterms:W3CDTF">2014-03-05T12:43:32Z</dcterms:created>
  <dcterms:modified xsi:type="dcterms:W3CDTF">2017-07-18T09:37:09Z</dcterms:modified>
</cp:coreProperties>
</file>